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ff\Dropbox\IFAH Aktuellt\Styrelsen 2023\"/>
    </mc:Choice>
  </mc:AlternateContent>
  <xr:revisionPtr revIDLastSave="0" documentId="13_ncr:1_{FFDCB575-4F93-4EB6-B2B6-E5D57A3979B9}" xr6:coauthVersionLast="47" xr6:coauthVersionMax="47" xr10:uidLastSave="{00000000-0000-0000-0000-000000000000}"/>
  <bookViews>
    <workbookView xWindow="-120" yWindow="-120" windowWidth="29040" windowHeight="15720" xr2:uid="{DD702C98-BA4B-4F31-A9CD-2ECD7C58EFAC}"/>
  </bookViews>
  <sheets>
    <sheet name="Blad1" sheetId="1" r:id="rId1"/>
    <sheet name="Blad2" sheetId="2" r:id="rId2"/>
    <sheet name="Blad3" sheetId="3" r:id="rId3"/>
  </sheets>
  <calcPr calcId="191028" concurrentCalc="0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3" l="1"/>
  <c r="C48" i="3"/>
  <c r="C60" i="3"/>
  <c r="C64" i="3"/>
  <c r="C66" i="3"/>
  <c r="D34" i="3"/>
  <c r="D21" i="3"/>
  <c r="C21" i="3"/>
  <c r="C59" i="1"/>
  <c r="C63" i="1"/>
  <c r="C65" i="1"/>
  <c r="C47" i="1"/>
  <c r="C20" i="1"/>
  <c r="C33" i="1"/>
</calcChain>
</file>

<file path=xl/sharedStrings.xml><?xml version="1.0" encoding="utf-8"?>
<sst xmlns="http://schemas.openxmlformats.org/spreadsheetml/2006/main" count="229" uniqueCount="72">
  <si>
    <t>Budget 2022</t>
  </si>
  <si>
    <t>Intäkter</t>
  </si>
  <si>
    <t>Konto</t>
  </si>
  <si>
    <t>Aktivitetsavgift</t>
  </si>
  <si>
    <t>Kungshallens Bingo</t>
  </si>
  <si>
    <t>Bingo Lotto</t>
  </si>
  <si>
    <t>Medlemsavgifter</t>
  </si>
  <si>
    <t>Licenser</t>
  </si>
  <si>
    <t>Egna arrangemang</t>
  </si>
  <si>
    <t>Egenavgift tävling</t>
  </si>
  <si>
    <t>Overall &amp; Tröjor</t>
  </si>
  <si>
    <t>Lönebidrag</t>
  </si>
  <si>
    <t>Föreningsbidrag</t>
  </si>
  <si>
    <t>Läger</t>
  </si>
  <si>
    <t>aktivitetsbidrag</t>
  </si>
  <si>
    <t>Fondmedel</t>
  </si>
  <si>
    <t>Övriga bidrag</t>
  </si>
  <si>
    <t>S:a Nettoomsättning</t>
  </si>
  <si>
    <t>Tävlingskostnader</t>
  </si>
  <si>
    <t>Förbundsavgifter</t>
  </si>
  <si>
    <t>Materialkostnad</t>
  </si>
  <si>
    <t>Medlemskostnader</t>
  </si>
  <si>
    <t>Inköp tröjor &amp; overaller</t>
  </si>
  <si>
    <t>Lotterikostnader</t>
  </si>
  <si>
    <t>Möteskostnader</t>
  </si>
  <si>
    <t>Övriga kostnader</t>
  </si>
  <si>
    <t>Hyreskostnader</t>
  </si>
  <si>
    <t>Gåvor o uppvaktning</t>
  </si>
  <si>
    <t>Kontorskostnader</t>
  </si>
  <si>
    <t>Förbrukningsinventarier</t>
  </si>
  <si>
    <t>Telefon</t>
  </si>
  <si>
    <t>Porto</t>
  </si>
  <si>
    <t>Försäkringar</t>
  </si>
  <si>
    <t>Bankkostnader</t>
  </si>
  <si>
    <t>Budget</t>
  </si>
  <si>
    <t>Aktivitetsavgifter</t>
  </si>
  <si>
    <t>antal</t>
  </si>
  <si>
    <t>avgift</t>
  </si>
  <si>
    <t>summa</t>
  </si>
  <si>
    <t>Kungshallen bingo</t>
  </si>
  <si>
    <t>Bingolotto</t>
  </si>
  <si>
    <t>Vuxen</t>
  </si>
  <si>
    <t>Ungdom</t>
  </si>
  <si>
    <t>Bordtennis</t>
  </si>
  <si>
    <t>Boccia</t>
  </si>
  <si>
    <t>Medlemsavgifter:</t>
  </si>
  <si>
    <t>Licenser:</t>
  </si>
  <si>
    <t>Egna arrangemang:</t>
  </si>
  <si>
    <t>Vårkampen boccia</t>
  </si>
  <si>
    <t>Slaget om Stockholm, Elinneb.</t>
  </si>
  <si>
    <t>Paragames bordtennis</t>
  </si>
  <si>
    <t>Paragames boccia</t>
  </si>
  <si>
    <t>Höstkampen boccia</t>
  </si>
  <si>
    <t>Luciaduellen</t>
  </si>
  <si>
    <t>Personalkostnader</t>
  </si>
  <si>
    <t>Löner</t>
  </si>
  <si>
    <t>Semesterlön</t>
  </si>
  <si>
    <t>Reseersättning</t>
  </si>
  <si>
    <t>Arbetsgivaravgifter</t>
  </si>
  <si>
    <t>Fora</t>
  </si>
  <si>
    <t>Collrktum</t>
  </si>
  <si>
    <t>Utbildning</t>
  </si>
  <si>
    <t>Konferenskostnad</t>
  </si>
  <si>
    <t>Summa kostnader</t>
  </si>
  <si>
    <t xml:space="preserve"> </t>
  </si>
  <si>
    <t>Rörelse kostnader</t>
  </si>
  <si>
    <t>Summa intäkter</t>
  </si>
  <si>
    <t>Resultat</t>
  </si>
  <si>
    <t xml:space="preserve">  </t>
  </si>
  <si>
    <t>ifah-loppet</t>
  </si>
  <si>
    <t>Collektum</t>
  </si>
  <si>
    <t xml:space="preserve">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</si>
</sst>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AE7B9-146C-4081-BE33-DEDC004EBD9C}">
  <dimension ref="A2:G65"/>
  <sheetViews>
    <sheetView tabSelected="1" topLeftCell="A13" zoomScale="130" zoomScaleNormal="130" workbookViewId="0">
      <selection activeCell="C61" sqref="C61"/>
    </sheetView>
  </sheetViews>
  <sheetFormatPr defaultRowHeight="15" x14ac:dyDescent="0.25"/>
  <cols>
    <col min="2" max="2" width="24.140625" customWidth="1"/>
  </cols>
  <sheetData>
    <row r="2" spans="1:7" x14ac:dyDescent="0.25">
      <c r="A2" t="s">
        <v>71</v>
      </c>
      <c r="G2" t="s">
        <v>64</v>
      </c>
    </row>
    <row r="3" spans="1:7" x14ac:dyDescent="0.25">
      <c r="A3" t="s">
        <v>1</v>
      </c>
      <c r="C3">
        <v>2022</v>
      </c>
      <c r="D3" t="s">
        <v>64</v>
      </c>
      <c r="E3">
        <v>2023</v>
      </c>
      <c r="G3" t="s">
        <v>64</v>
      </c>
    </row>
    <row r="4" spans="1:7" x14ac:dyDescent="0.25">
      <c r="A4" t="s">
        <v>2</v>
      </c>
    </row>
    <row r="5" spans="1:7" x14ac:dyDescent="0.25">
      <c r="A5">
        <v>3015</v>
      </c>
      <c r="B5" t="s">
        <v>3</v>
      </c>
      <c r="C5">
        <v>39000</v>
      </c>
      <c r="D5" t="s">
        <v>64</v>
      </c>
      <c r="E5">
        <v>48000</v>
      </c>
      <c r="G5" t="s">
        <v>64</v>
      </c>
    </row>
    <row r="6" spans="1:7" x14ac:dyDescent="0.25">
      <c r="A6">
        <v>3310</v>
      </c>
      <c r="B6" t="s">
        <v>4</v>
      </c>
      <c r="C6">
        <v>9000</v>
      </c>
      <c r="D6" t="s">
        <v>64</v>
      </c>
      <c r="E6">
        <v>13000</v>
      </c>
      <c r="G6" t="s">
        <v>64</v>
      </c>
    </row>
    <row r="7" spans="1:7" x14ac:dyDescent="0.25">
      <c r="A7">
        <v>3320</v>
      </c>
      <c r="B7" t="s">
        <v>5</v>
      </c>
      <c r="C7">
        <v>2000</v>
      </c>
      <c r="D7" t="s">
        <v>64</v>
      </c>
      <c r="E7">
        <v>2000</v>
      </c>
      <c r="G7" t="s">
        <v>64</v>
      </c>
    </row>
    <row r="8" spans="1:7" x14ac:dyDescent="0.25">
      <c r="A8">
        <v>3610</v>
      </c>
      <c r="B8" t="s">
        <v>6</v>
      </c>
      <c r="C8">
        <v>44500</v>
      </c>
      <c r="D8" t="s">
        <v>64</v>
      </c>
      <c r="E8">
        <v>55000</v>
      </c>
      <c r="G8" t="s">
        <v>64</v>
      </c>
    </row>
    <row r="9" spans="1:7" x14ac:dyDescent="0.25">
      <c r="A9">
        <v>3620</v>
      </c>
      <c r="B9" t="s">
        <v>7</v>
      </c>
      <c r="C9">
        <v>7500</v>
      </c>
      <c r="D9" t="s">
        <v>64</v>
      </c>
      <c r="E9">
        <v>7500</v>
      </c>
      <c r="G9" t="s">
        <v>64</v>
      </c>
    </row>
    <row r="10" spans="1:7" x14ac:dyDescent="0.25">
      <c r="A10">
        <v>3630</v>
      </c>
      <c r="B10" t="s">
        <v>8</v>
      </c>
      <c r="C10">
        <v>57000</v>
      </c>
      <c r="D10" t="s">
        <v>64</v>
      </c>
      <c r="E10">
        <v>60000</v>
      </c>
      <c r="G10" t="s">
        <v>64</v>
      </c>
    </row>
    <row r="11" spans="1:7" x14ac:dyDescent="0.25">
      <c r="A11">
        <v>3640</v>
      </c>
      <c r="B11" t="s">
        <v>9</v>
      </c>
      <c r="C11">
        <v>5000</v>
      </c>
      <c r="D11" t="s">
        <v>64</v>
      </c>
      <c r="E11">
        <v>20000</v>
      </c>
      <c r="G11" t="s">
        <v>64</v>
      </c>
    </row>
    <row r="12" spans="1:7" x14ac:dyDescent="0.25">
      <c r="A12">
        <v>3650</v>
      </c>
      <c r="B12" t="s">
        <v>10</v>
      </c>
      <c r="C12">
        <v>10000</v>
      </c>
      <c r="D12" t="s">
        <v>64</v>
      </c>
      <c r="E12">
        <v>5000</v>
      </c>
      <c r="G12" t="s">
        <v>64</v>
      </c>
    </row>
    <row r="13" spans="1:7" x14ac:dyDescent="0.25">
      <c r="A13">
        <v>3750</v>
      </c>
      <c r="B13" t="s">
        <v>11</v>
      </c>
      <c r="C13">
        <v>260724</v>
      </c>
      <c r="D13" t="s">
        <v>64</v>
      </c>
      <c r="E13">
        <v>254064</v>
      </c>
      <c r="G13" t="s">
        <v>64</v>
      </c>
    </row>
    <row r="14" spans="1:7" x14ac:dyDescent="0.25">
      <c r="A14">
        <v>3760</v>
      </c>
      <c r="B14" t="s">
        <v>12</v>
      </c>
      <c r="C14">
        <v>40000</v>
      </c>
      <c r="D14" t="s">
        <v>64</v>
      </c>
      <c r="E14">
        <v>60000</v>
      </c>
      <c r="G14" t="s">
        <v>64</v>
      </c>
    </row>
    <row r="15" spans="1:7" x14ac:dyDescent="0.25">
      <c r="A15">
        <v>3770</v>
      </c>
      <c r="B15" t="s">
        <v>13</v>
      </c>
      <c r="C15">
        <v>130000</v>
      </c>
      <c r="D15" t="s">
        <v>64</v>
      </c>
      <c r="E15">
        <v>140000</v>
      </c>
      <c r="G15" t="s">
        <v>64</v>
      </c>
    </row>
    <row r="16" spans="1:7" x14ac:dyDescent="0.25">
      <c r="A16">
        <v>3780</v>
      </c>
      <c r="B16" t="s">
        <v>14</v>
      </c>
      <c r="D16" t="s">
        <v>64</v>
      </c>
      <c r="E16" t="s">
        <v>64</v>
      </c>
      <c r="G16" t="s">
        <v>64</v>
      </c>
    </row>
    <row r="17" spans="1:7" x14ac:dyDescent="0.25">
      <c r="A17">
        <v>3790</v>
      </c>
      <c r="B17" t="s">
        <v>15</v>
      </c>
      <c r="C17">
        <v>200000</v>
      </c>
      <c r="D17" t="s">
        <v>64</v>
      </c>
      <c r="E17">
        <v>250000</v>
      </c>
      <c r="G17" t="s">
        <v>64</v>
      </c>
    </row>
    <row r="18" spans="1:7" x14ac:dyDescent="0.25">
      <c r="A18" s="1">
        <v>3793</v>
      </c>
      <c r="B18" s="1" t="s">
        <v>16</v>
      </c>
      <c r="C18" s="1">
        <v>100000</v>
      </c>
      <c r="D18" s="1" t="s">
        <v>64</v>
      </c>
      <c r="E18">
        <v>60000</v>
      </c>
      <c r="G18" t="s">
        <v>64</v>
      </c>
    </row>
    <row r="20" spans="1:7" x14ac:dyDescent="0.25">
      <c r="A20" t="s">
        <v>17</v>
      </c>
      <c r="C20" s="2">
        <f>SUM(C5,C6,C7,C8,C9,C10,C11,C12,C13,C14,C15,C16,C17,C18)</f>
        <v>904724</v>
      </c>
      <c r="D20" s="2" t="s">
        <v>64</v>
      </c>
      <c r="E20" s="2">
        <v>974564</v>
      </c>
      <c r="G20" s="2" t="s">
        <v>64</v>
      </c>
    </row>
    <row r="22" spans="1:7" x14ac:dyDescent="0.25">
      <c r="A22" t="s">
        <v>65</v>
      </c>
    </row>
    <row r="23" spans="1:7" x14ac:dyDescent="0.25">
      <c r="A23">
        <v>4013</v>
      </c>
      <c r="B23" t="s">
        <v>18</v>
      </c>
      <c r="C23">
        <v>15000</v>
      </c>
      <c r="D23" t="s">
        <v>64</v>
      </c>
      <c r="E23">
        <v>70000</v>
      </c>
      <c r="G23" t="s">
        <v>64</v>
      </c>
    </row>
    <row r="24" spans="1:7" x14ac:dyDescent="0.25">
      <c r="A24">
        <v>4023</v>
      </c>
      <c r="B24" t="s">
        <v>7</v>
      </c>
      <c r="C24">
        <v>7500</v>
      </c>
      <c r="D24" t="s">
        <v>64</v>
      </c>
      <c r="E24">
        <v>7500</v>
      </c>
      <c r="G24" t="s">
        <v>64</v>
      </c>
    </row>
    <row r="25" spans="1:7" x14ac:dyDescent="0.25">
      <c r="A25">
        <v>4028</v>
      </c>
      <c r="B25" t="s">
        <v>19</v>
      </c>
      <c r="C25">
        <v>2000</v>
      </c>
      <c r="D25" t="s">
        <v>64</v>
      </c>
      <c r="E25">
        <v>2000</v>
      </c>
      <c r="G25" t="s">
        <v>64</v>
      </c>
    </row>
    <row r="26" spans="1:7" x14ac:dyDescent="0.25">
      <c r="A26">
        <v>4060</v>
      </c>
      <c r="B26" t="s">
        <v>20</v>
      </c>
      <c r="C26">
        <v>30000</v>
      </c>
      <c r="D26" t="s">
        <v>68</v>
      </c>
      <c r="E26">
        <v>30000</v>
      </c>
      <c r="G26" t="s">
        <v>64</v>
      </c>
    </row>
    <row r="27" spans="1:7" x14ac:dyDescent="0.25">
      <c r="A27">
        <v>4061</v>
      </c>
      <c r="B27" t="s">
        <v>21</v>
      </c>
      <c r="C27">
        <v>500</v>
      </c>
      <c r="D27" t="s">
        <v>64</v>
      </c>
      <c r="E27">
        <v>500</v>
      </c>
      <c r="G27" t="s">
        <v>64</v>
      </c>
    </row>
    <row r="28" spans="1:7" x14ac:dyDescent="0.25">
      <c r="A28">
        <v>4065</v>
      </c>
      <c r="B28" t="s">
        <v>22</v>
      </c>
      <c r="C28">
        <v>13000</v>
      </c>
      <c r="D28" t="s">
        <v>64</v>
      </c>
      <c r="E28">
        <v>10000</v>
      </c>
      <c r="G28" t="s">
        <v>64</v>
      </c>
    </row>
    <row r="29" spans="1:7" x14ac:dyDescent="0.25">
      <c r="A29">
        <v>4066</v>
      </c>
      <c r="B29" t="s">
        <v>13</v>
      </c>
      <c r="C29">
        <v>250000</v>
      </c>
      <c r="D29" t="s">
        <v>64</v>
      </c>
      <c r="E29">
        <v>260000</v>
      </c>
      <c r="G29" t="s">
        <v>64</v>
      </c>
    </row>
    <row r="30" spans="1:7" x14ac:dyDescent="0.25">
      <c r="A30">
        <v>4310</v>
      </c>
      <c r="B30" t="s">
        <v>23</v>
      </c>
      <c r="C30">
        <v>1000</v>
      </c>
      <c r="D30" t="s">
        <v>64</v>
      </c>
      <c r="E30">
        <v>0</v>
      </c>
      <c r="G30" t="s">
        <v>64</v>
      </c>
    </row>
    <row r="31" spans="1:7" x14ac:dyDescent="0.25">
      <c r="A31" s="1">
        <v>4320</v>
      </c>
      <c r="B31" s="1" t="s">
        <v>24</v>
      </c>
      <c r="C31" s="1">
        <v>10000</v>
      </c>
      <c r="D31" t="s">
        <v>64</v>
      </c>
      <c r="E31">
        <v>1200</v>
      </c>
      <c r="G31" t="s">
        <v>64</v>
      </c>
    </row>
    <row r="32" spans="1:7" x14ac:dyDescent="0.25">
      <c r="C32" t="s">
        <v>64</v>
      </c>
      <c r="D32" t="s">
        <v>64</v>
      </c>
    </row>
    <row r="33" spans="1:7" x14ac:dyDescent="0.25">
      <c r="C33" s="2">
        <f>SUM(C23,C24,C25,C26,C27,C28,C29,C30,C31)</f>
        <v>329000</v>
      </c>
      <c r="D33" s="2" t="s">
        <v>64</v>
      </c>
      <c r="E33" s="2">
        <v>381200</v>
      </c>
      <c r="G33" s="2" t="s">
        <v>64</v>
      </c>
    </row>
    <row r="35" spans="1:7" x14ac:dyDescent="0.25">
      <c r="A35" t="s">
        <v>25</v>
      </c>
    </row>
    <row r="36" spans="1:7" x14ac:dyDescent="0.25">
      <c r="A36">
        <v>5010</v>
      </c>
      <c r="B36" t="s">
        <v>26</v>
      </c>
      <c r="C36">
        <v>2000</v>
      </c>
      <c r="D36" t="s">
        <v>64</v>
      </c>
      <c r="E36">
        <v>12000</v>
      </c>
      <c r="G36" t="s">
        <v>64</v>
      </c>
    </row>
    <row r="37" spans="1:7" x14ac:dyDescent="0.25">
      <c r="A37">
        <v>6070</v>
      </c>
      <c r="B37" t="s">
        <v>27</v>
      </c>
      <c r="C37">
        <v>1000</v>
      </c>
      <c r="D37" t="s">
        <v>64</v>
      </c>
      <c r="E37">
        <v>1000</v>
      </c>
      <c r="G37" t="s">
        <v>64</v>
      </c>
    </row>
    <row r="38" spans="1:7" x14ac:dyDescent="0.25">
      <c r="A38">
        <v>6110</v>
      </c>
      <c r="B38" t="s">
        <v>28</v>
      </c>
      <c r="C38">
        <v>8000</v>
      </c>
      <c r="D38" t="s">
        <v>64</v>
      </c>
      <c r="E38">
        <v>6000</v>
      </c>
      <c r="G38" t="s">
        <v>64</v>
      </c>
    </row>
    <row r="39" spans="1:7" x14ac:dyDescent="0.25">
      <c r="A39">
        <v>6120</v>
      </c>
      <c r="B39" t="s">
        <v>29</v>
      </c>
      <c r="C39">
        <v>2000</v>
      </c>
      <c r="D39" t="s">
        <v>64</v>
      </c>
      <c r="E39">
        <v>2000</v>
      </c>
      <c r="G39" t="s">
        <v>64</v>
      </c>
    </row>
    <row r="40" spans="1:7" x14ac:dyDescent="0.25">
      <c r="A40">
        <v>6211</v>
      </c>
      <c r="B40" t="s">
        <v>30</v>
      </c>
      <c r="C40">
        <v>6000</v>
      </c>
      <c r="D40" t="s">
        <v>64</v>
      </c>
      <c r="E40">
        <v>6000</v>
      </c>
      <c r="G40" t="s">
        <v>64</v>
      </c>
    </row>
    <row r="41" spans="1:7" x14ac:dyDescent="0.25">
      <c r="A41">
        <v>6250</v>
      </c>
      <c r="B41" t="s">
        <v>31</v>
      </c>
      <c r="C41">
        <v>2400</v>
      </c>
      <c r="D41" t="s">
        <v>64</v>
      </c>
      <c r="E41">
        <v>300</v>
      </c>
      <c r="G41" t="s">
        <v>64</v>
      </c>
    </row>
    <row r="42" spans="1:7" x14ac:dyDescent="0.25">
      <c r="A42">
        <v>6310</v>
      </c>
      <c r="B42" t="s">
        <v>32</v>
      </c>
      <c r="C42">
        <v>8000</v>
      </c>
      <c r="D42" t="s">
        <v>64</v>
      </c>
      <c r="E42">
        <v>8000</v>
      </c>
      <c r="G42" t="s">
        <v>64</v>
      </c>
    </row>
    <row r="43" spans="1:7" x14ac:dyDescent="0.25">
      <c r="A43">
        <v>6570</v>
      </c>
      <c r="B43" t="s">
        <v>33</v>
      </c>
      <c r="C43">
        <v>1100</v>
      </c>
      <c r="D43" t="s">
        <v>64</v>
      </c>
      <c r="E43">
        <v>1200</v>
      </c>
      <c r="G43" t="s">
        <v>64</v>
      </c>
    </row>
    <row r="44" spans="1:7" x14ac:dyDescent="0.25">
      <c r="A44">
        <v>6985</v>
      </c>
      <c r="B44" t="s">
        <v>8</v>
      </c>
      <c r="C44">
        <v>5000</v>
      </c>
      <c r="D44" t="s">
        <v>64</v>
      </c>
      <c r="E44">
        <v>6000</v>
      </c>
      <c r="G44" t="s">
        <v>64</v>
      </c>
    </row>
    <row r="45" spans="1:7" x14ac:dyDescent="0.25">
      <c r="A45" s="1">
        <v>6990</v>
      </c>
      <c r="B45" s="1" t="s">
        <v>25</v>
      </c>
      <c r="C45" s="1"/>
      <c r="D45" t="s">
        <v>64</v>
      </c>
      <c r="E45" t="s">
        <v>64</v>
      </c>
      <c r="G45" t="s">
        <v>64</v>
      </c>
    </row>
    <row r="46" spans="1:7" x14ac:dyDescent="0.25">
      <c r="E46" t="s">
        <v>64</v>
      </c>
    </row>
    <row r="47" spans="1:7" x14ac:dyDescent="0.25">
      <c r="C47" s="2">
        <f>SUM(C36,C37,C38,C39,C40,C41,C42,C43,C44,C45)</f>
        <v>35500</v>
      </c>
      <c r="D47" s="2" t="s">
        <v>64</v>
      </c>
      <c r="E47" s="2">
        <v>42500</v>
      </c>
      <c r="G47" s="2" t="s">
        <v>64</v>
      </c>
    </row>
    <row r="49" spans="1:7" x14ac:dyDescent="0.25">
      <c r="A49" t="s">
        <v>54</v>
      </c>
    </row>
    <row r="50" spans="1:7" x14ac:dyDescent="0.25">
      <c r="A50">
        <v>7210</v>
      </c>
      <c r="B50" t="s">
        <v>55</v>
      </c>
      <c r="C50" s="4">
        <v>362700</v>
      </c>
      <c r="E50">
        <v>362000</v>
      </c>
      <c r="G50" t="s">
        <v>64</v>
      </c>
    </row>
    <row r="51" spans="1:7" x14ac:dyDescent="0.25">
      <c r="A51">
        <v>7285</v>
      </c>
      <c r="B51" t="s">
        <v>56</v>
      </c>
    </row>
    <row r="52" spans="1:7" x14ac:dyDescent="0.25">
      <c r="A52">
        <v>7330</v>
      </c>
      <c r="B52" t="s">
        <v>57</v>
      </c>
      <c r="C52">
        <v>3000</v>
      </c>
      <c r="E52">
        <v>3000</v>
      </c>
      <c r="G52" t="s">
        <v>64</v>
      </c>
    </row>
    <row r="53" spans="1:7" x14ac:dyDescent="0.25">
      <c r="A53">
        <v>7511</v>
      </c>
      <c r="B53" t="s">
        <v>58</v>
      </c>
      <c r="C53" s="4">
        <v>114000</v>
      </c>
      <c r="E53">
        <v>114000</v>
      </c>
      <c r="G53" t="s">
        <v>64</v>
      </c>
    </row>
    <row r="54" spans="1:7" x14ac:dyDescent="0.25">
      <c r="A54">
        <v>7570</v>
      </c>
      <c r="B54" t="s">
        <v>59</v>
      </c>
      <c r="C54">
        <v>1600</v>
      </c>
      <c r="E54">
        <v>2000</v>
      </c>
      <c r="G54" t="s">
        <v>64</v>
      </c>
    </row>
    <row r="55" spans="1:7" x14ac:dyDescent="0.25">
      <c r="A55">
        <v>7575</v>
      </c>
      <c r="B55" t="s">
        <v>70</v>
      </c>
      <c r="C55">
        <v>20000</v>
      </c>
      <c r="E55">
        <v>20000</v>
      </c>
      <c r="G55" t="s">
        <v>64</v>
      </c>
    </row>
    <row r="56" spans="1:7" x14ac:dyDescent="0.25">
      <c r="A56">
        <v>7612</v>
      </c>
      <c r="B56" t="s">
        <v>61</v>
      </c>
      <c r="C56">
        <v>4000</v>
      </c>
      <c r="E56">
        <v>3000</v>
      </c>
      <c r="G56" t="s">
        <v>64</v>
      </c>
    </row>
    <row r="57" spans="1:7" x14ac:dyDescent="0.25">
      <c r="A57">
        <v>7613</v>
      </c>
      <c r="B57" t="s">
        <v>62</v>
      </c>
      <c r="C57">
        <v>12000</v>
      </c>
      <c r="E57">
        <v>30000</v>
      </c>
      <c r="G57" t="s">
        <v>64</v>
      </c>
    </row>
    <row r="59" spans="1:7" x14ac:dyDescent="0.25">
      <c r="C59" s="2">
        <f>SUM(C48,C49,C50,C51,C52,C53,C54,C55,C56,C57)</f>
        <v>517300</v>
      </c>
      <c r="D59" t="s">
        <v>64</v>
      </c>
      <c r="E59" s="2">
        <v>534000</v>
      </c>
    </row>
    <row r="61" spans="1:7" x14ac:dyDescent="0.25">
      <c r="B61" t="s">
        <v>64</v>
      </c>
      <c r="C61" s="2" t="s">
        <v>64</v>
      </c>
    </row>
    <row r="62" spans="1:7" x14ac:dyDescent="0.25">
      <c r="B62" t="s">
        <v>66</v>
      </c>
      <c r="C62" s="2">
        <v>904724</v>
      </c>
      <c r="E62" s="2">
        <v>974564</v>
      </c>
    </row>
    <row r="63" spans="1:7" x14ac:dyDescent="0.25">
      <c r="B63" t="s">
        <v>63</v>
      </c>
      <c r="C63" s="3">
        <f>SUM(C33,C47,C59)</f>
        <v>881800</v>
      </c>
      <c r="E63" s="2">
        <v>957700</v>
      </c>
    </row>
    <row r="64" spans="1:7" x14ac:dyDescent="0.25">
      <c r="C64" t="s">
        <v>64</v>
      </c>
    </row>
    <row r="65" spans="2:5" x14ac:dyDescent="0.25">
      <c r="B65" t="s">
        <v>67</v>
      </c>
      <c r="C65" s="2">
        <f>SUM(C62-C63)</f>
        <v>22924</v>
      </c>
      <c r="E65" s="2">
        <v>16864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30A1F-CD83-4B90-9C20-DD0C783EA45F}">
  <dimension ref="A2:E32"/>
  <sheetViews>
    <sheetView topLeftCell="A4" workbookViewId="0">
      <selection activeCell="F19" sqref="F19"/>
    </sheetView>
  </sheetViews>
  <sheetFormatPr defaultRowHeight="15" x14ac:dyDescent="0.25"/>
  <cols>
    <col min="1" max="1" width="30.85546875" customWidth="1"/>
  </cols>
  <sheetData>
    <row r="2" spans="1:5" x14ac:dyDescent="0.25">
      <c r="B2" t="s">
        <v>36</v>
      </c>
      <c r="C2" t="s">
        <v>37</v>
      </c>
      <c r="D2" t="s">
        <v>38</v>
      </c>
    </row>
    <row r="3" spans="1:5" x14ac:dyDescent="0.25">
      <c r="A3" t="s">
        <v>35</v>
      </c>
      <c r="B3">
        <v>130</v>
      </c>
      <c r="C3">
        <v>300</v>
      </c>
      <c r="D3">
        <v>39000</v>
      </c>
    </row>
    <row r="4" spans="1:5" x14ac:dyDescent="0.25">
      <c r="A4" t="s">
        <v>39</v>
      </c>
      <c r="D4">
        <v>9000</v>
      </c>
    </row>
    <row r="5" spans="1:5" x14ac:dyDescent="0.25">
      <c r="A5" t="s">
        <v>40</v>
      </c>
      <c r="D5">
        <v>2000</v>
      </c>
    </row>
    <row r="6" spans="1:5" x14ac:dyDescent="0.25">
      <c r="A6" s="2" t="s">
        <v>45</v>
      </c>
    </row>
    <row r="7" spans="1:5" x14ac:dyDescent="0.25">
      <c r="A7" t="s">
        <v>41</v>
      </c>
      <c r="B7">
        <v>130</v>
      </c>
      <c r="C7">
        <v>250</v>
      </c>
      <c r="D7">
        <v>32500</v>
      </c>
    </row>
    <row r="8" spans="1:5" x14ac:dyDescent="0.25">
      <c r="A8" t="s">
        <v>42</v>
      </c>
      <c r="B8">
        <v>80</v>
      </c>
      <c r="C8">
        <v>150</v>
      </c>
      <c r="D8">
        <v>12000</v>
      </c>
      <c r="E8">
        <v>44500</v>
      </c>
    </row>
    <row r="9" spans="1:5" x14ac:dyDescent="0.25">
      <c r="A9" s="2" t="s">
        <v>46</v>
      </c>
    </row>
    <row r="10" spans="1:5" x14ac:dyDescent="0.25">
      <c r="A10" t="s">
        <v>43</v>
      </c>
      <c r="D10">
        <v>5000</v>
      </c>
    </row>
    <row r="11" spans="1:5" x14ac:dyDescent="0.25">
      <c r="A11" t="s">
        <v>44</v>
      </c>
      <c r="B11">
        <v>10</v>
      </c>
      <c r="C11">
        <v>250</v>
      </c>
      <c r="D11">
        <v>2500</v>
      </c>
      <c r="E11">
        <v>7500</v>
      </c>
    </row>
    <row r="12" spans="1:5" x14ac:dyDescent="0.25">
      <c r="A12" s="2" t="s">
        <v>47</v>
      </c>
    </row>
    <row r="13" spans="1:5" x14ac:dyDescent="0.25">
      <c r="A13" t="s">
        <v>48</v>
      </c>
      <c r="D13">
        <v>3000</v>
      </c>
    </row>
    <row r="14" spans="1:5" x14ac:dyDescent="0.25">
      <c r="A14" t="s">
        <v>49</v>
      </c>
      <c r="D14">
        <v>15000</v>
      </c>
    </row>
    <row r="15" spans="1:5" x14ac:dyDescent="0.25">
      <c r="A15" t="s">
        <v>69</v>
      </c>
      <c r="D15">
        <v>3000</v>
      </c>
    </row>
    <row r="16" spans="1:5" x14ac:dyDescent="0.25">
      <c r="A16" t="s">
        <v>50</v>
      </c>
      <c r="D16">
        <v>22000</v>
      </c>
    </row>
    <row r="17" spans="1:5" x14ac:dyDescent="0.25">
      <c r="A17" t="s">
        <v>51</v>
      </c>
      <c r="D17">
        <v>2000</v>
      </c>
    </row>
    <row r="18" spans="1:5" x14ac:dyDescent="0.25">
      <c r="A18" t="s">
        <v>52</v>
      </c>
      <c r="D18">
        <v>1000</v>
      </c>
    </row>
    <row r="19" spans="1:5" x14ac:dyDescent="0.25">
      <c r="A19" t="s">
        <v>53</v>
      </c>
      <c r="D19">
        <v>3000</v>
      </c>
      <c r="E19">
        <v>49000</v>
      </c>
    </row>
    <row r="23" spans="1:5" x14ac:dyDescent="0.25">
      <c r="A23" t="s">
        <v>26</v>
      </c>
      <c r="B23">
        <v>2000</v>
      </c>
    </row>
    <row r="24" spans="1:5" x14ac:dyDescent="0.25">
      <c r="A24" t="s">
        <v>27</v>
      </c>
      <c r="B24">
        <v>1000</v>
      </c>
    </row>
    <row r="25" spans="1:5" x14ac:dyDescent="0.25">
      <c r="A25" t="s">
        <v>28</v>
      </c>
    </row>
    <row r="26" spans="1:5" x14ac:dyDescent="0.25">
      <c r="A26" t="s">
        <v>29</v>
      </c>
    </row>
    <row r="27" spans="1:5" x14ac:dyDescent="0.25">
      <c r="A27" t="s">
        <v>30</v>
      </c>
    </row>
    <row r="28" spans="1:5" x14ac:dyDescent="0.25">
      <c r="A28" t="s">
        <v>31</v>
      </c>
    </row>
    <row r="29" spans="1:5" x14ac:dyDescent="0.25">
      <c r="A29" t="s">
        <v>32</v>
      </c>
    </row>
    <row r="30" spans="1:5" x14ac:dyDescent="0.25">
      <c r="A30" t="s">
        <v>33</v>
      </c>
    </row>
    <row r="31" spans="1:5" x14ac:dyDescent="0.25">
      <c r="A31" t="s">
        <v>8</v>
      </c>
    </row>
    <row r="32" spans="1:5" x14ac:dyDescent="0.25">
      <c r="A32" s="1" t="s">
        <v>25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80E64-E51F-4D39-8F6B-E0AC4831F43F}">
  <dimension ref="A3:G66"/>
  <sheetViews>
    <sheetView topLeftCell="A49" workbookViewId="0">
      <selection activeCell="C69" sqref="C69"/>
    </sheetView>
  </sheetViews>
  <sheetFormatPr defaultRowHeight="15" x14ac:dyDescent="0.25"/>
  <cols>
    <col min="2" max="2" width="18.5703125" customWidth="1"/>
    <col min="3" max="3" width="12.5703125" customWidth="1"/>
    <col min="4" max="4" width="14.42578125" customWidth="1"/>
    <col min="5" max="5" width="14.140625" customWidth="1"/>
    <col min="7" max="7" width="12.28515625" customWidth="1"/>
  </cols>
  <sheetData>
    <row r="3" spans="1:7" x14ac:dyDescent="0.25">
      <c r="A3" t="s">
        <v>0</v>
      </c>
      <c r="G3" t="s">
        <v>34</v>
      </c>
    </row>
    <row r="4" spans="1:7" x14ac:dyDescent="0.25">
      <c r="A4" t="s">
        <v>1</v>
      </c>
      <c r="C4">
        <v>2022</v>
      </c>
      <c r="D4">
        <v>2021</v>
      </c>
      <c r="E4">
        <v>2020</v>
      </c>
      <c r="G4">
        <v>2021</v>
      </c>
    </row>
    <row r="5" spans="1:7" x14ac:dyDescent="0.25">
      <c r="A5" t="s">
        <v>2</v>
      </c>
    </row>
    <row r="6" spans="1:7" x14ac:dyDescent="0.25">
      <c r="A6">
        <v>3015</v>
      </c>
      <c r="B6" t="s">
        <v>3</v>
      </c>
      <c r="C6">
        <v>39000</v>
      </c>
      <c r="D6">
        <v>26900</v>
      </c>
      <c r="E6">
        <v>52801</v>
      </c>
      <c r="G6">
        <v>25000</v>
      </c>
    </row>
    <row r="7" spans="1:7" x14ac:dyDescent="0.25">
      <c r="A7">
        <v>3310</v>
      </c>
      <c r="B7" t="s">
        <v>4</v>
      </c>
      <c r="C7">
        <v>9000</v>
      </c>
      <c r="D7">
        <v>12252</v>
      </c>
      <c r="E7">
        <v>15527</v>
      </c>
      <c r="G7">
        <v>7000</v>
      </c>
    </row>
    <row r="8" spans="1:7" x14ac:dyDescent="0.25">
      <c r="A8">
        <v>3320</v>
      </c>
      <c r="B8" t="s">
        <v>5</v>
      </c>
      <c r="C8">
        <v>2000</v>
      </c>
      <c r="D8">
        <v>2144</v>
      </c>
      <c r="E8">
        <v>3392</v>
      </c>
      <c r="G8">
        <v>3000</v>
      </c>
    </row>
    <row r="9" spans="1:7" x14ac:dyDescent="0.25">
      <c r="A9">
        <v>3610</v>
      </c>
      <c r="B9" t="s">
        <v>6</v>
      </c>
      <c r="C9">
        <v>44500</v>
      </c>
      <c r="D9">
        <v>42200</v>
      </c>
      <c r="E9">
        <v>35050</v>
      </c>
      <c r="G9">
        <v>38000</v>
      </c>
    </row>
    <row r="10" spans="1:7" x14ac:dyDescent="0.25">
      <c r="A10">
        <v>3620</v>
      </c>
      <c r="B10" t="s">
        <v>7</v>
      </c>
      <c r="C10">
        <v>7500</v>
      </c>
      <c r="D10">
        <v>6700</v>
      </c>
      <c r="E10">
        <v>3250</v>
      </c>
      <c r="G10">
        <v>5000</v>
      </c>
    </row>
    <row r="11" spans="1:7" x14ac:dyDescent="0.25">
      <c r="A11">
        <v>3630</v>
      </c>
      <c r="B11" t="s">
        <v>8</v>
      </c>
      <c r="C11">
        <v>57000</v>
      </c>
      <c r="D11">
        <v>27400</v>
      </c>
      <c r="E11">
        <v>3100</v>
      </c>
      <c r="G11">
        <v>40000</v>
      </c>
    </row>
    <row r="12" spans="1:7" x14ac:dyDescent="0.25">
      <c r="A12">
        <v>3640</v>
      </c>
      <c r="B12" t="s">
        <v>9</v>
      </c>
      <c r="C12">
        <v>5000</v>
      </c>
      <c r="D12">
        <v>2275</v>
      </c>
      <c r="E12">
        <v>22610</v>
      </c>
      <c r="G12">
        <v>5000</v>
      </c>
    </row>
    <row r="13" spans="1:7" x14ac:dyDescent="0.25">
      <c r="A13">
        <v>3650</v>
      </c>
      <c r="B13" t="s">
        <v>10</v>
      </c>
      <c r="C13">
        <v>10000</v>
      </c>
      <c r="D13">
        <v>4790</v>
      </c>
      <c r="E13">
        <v>0</v>
      </c>
      <c r="G13">
        <v>12000</v>
      </c>
    </row>
    <row r="14" spans="1:7" x14ac:dyDescent="0.25">
      <c r="A14">
        <v>3750</v>
      </c>
      <c r="B14" t="s">
        <v>11</v>
      </c>
      <c r="C14">
        <v>260724</v>
      </c>
      <c r="D14">
        <v>222698</v>
      </c>
      <c r="E14">
        <v>238992</v>
      </c>
      <c r="G14">
        <v>240000</v>
      </c>
    </row>
    <row r="15" spans="1:7" x14ac:dyDescent="0.25">
      <c r="A15">
        <v>3760</v>
      </c>
      <c r="B15" t="s">
        <v>12</v>
      </c>
      <c r="C15">
        <v>40000</v>
      </c>
      <c r="D15">
        <v>37247</v>
      </c>
      <c r="E15">
        <v>33000</v>
      </c>
      <c r="G15">
        <v>50000</v>
      </c>
    </row>
    <row r="16" spans="1:7" x14ac:dyDescent="0.25">
      <c r="A16">
        <v>3770</v>
      </c>
      <c r="B16" t="s">
        <v>13</v>
      </c>
      <c r="C16">
        <v>130000</v>
      </c>
      <c r="D16">
        <v>79149</v>
      </c>
      <c r="E16">
        <v>4400</v>
      </c>
      <c r="G16">
        <v>130000</v>
      </c>
    </row>
    <row r="17" spans="1:7" x14ac:dyDescent="0.25">
      <c r="A17">
        <v>3780</v>
      </c>
      <c r="B17" t="s">
        <v>14</v>
      </c>
      <c r="D17">
        <v>0</v>
      </c>
      <c r="E17">
        <v>86748</v>
      </c>
      <c r="G17">
        <v>0</v>
      </c>
    </row>
    <row r="18" spans="1:7" x14ac:dyDescent="0.25">
      <c r="A18">
        <v>3790</v>
      </c>
      <c r="B18" t="s">
        <v>15</v>
      </c>
      <c r="C18">
        <v>200000</v>
      </c>
      <c r="D18">
        <v>250000</v>
      </c>
      <c r="E18">
        <v>150000</v>
      </c>
      <c r="G18">
        <v>140000</v>
      </c>
    </row>
    <row r="19" spans="1:7" x14ac:dyDescent="0.25">
      <c r="A19" s="1">
        <v>3793</v>
      </c>
      <c r="B19" s="1" t="s">
        <v>16</v>
      </c>
      <c r="C19" s="1">
        <v>100000</v>
      </c>
      <c r="D19" s="1">
        <v>85400</v>
      </c>
      <c r="E19">
        <v>11500</v>
      </c>
      <c r="G19">
        <v>0</v>
      </c>
    </row>
    <row r="21" spans="1:7" x14ac:dyDescent="0.25">
      <c r="A21" t="s">
        <v>17</v>
      </c>
      <c r="C21" s="2">
        <f>SUM(C6,C7,C8,C9,C10,C11,C12,C13,C14,C15,C16,C17,C18,C19)</f>
        <v>904724</v>
      </c>
      <c r="D21" s="2">
        <f>SUM(D6,D7,D8,D9,D10,D11,D12,D13,D14,D15,D16,D17,D18,D19)</f>
        <v>799155</v>
      </c>
      <c r="E21" s="2">
        <v>660370</v>
      </c>
      <c r="G21" s="2">
        <v>695000</v>
      </c>
    </row>
    <row r="23" spans="1:7" x14ac:dyDescent="0.25">
      <c r="A23" t="s">
        <v>65</v>
      </c>
    </row>
    <row r="24" spans="1:7" x14ac:dyDescent="0.25">
      <c r="A24">
        <v>4013</v>
      </c>
      <c r="B24" t="s">
        <v>18</v>
      </c>
      <c r="C24">
        <v>15000</v>
      </c>
      <c r="D24">
        <v>14009</v>
      </c>
      <c r="E24">
        <v>96967</v>
      </c>
      <c r="G24">
        <v>20000</v>
      </c>
    </row>
    <row r="25" spans="1:7" x14ac:dyDescent="0.25">
      <c r="A25">
        <v>4023</v>
      </c>
      <c r="B25" t="s">
        <v>7</v>
      </c>
      <c r="C25">
        <v>7500</v>
      </c>
      <c r="D25">
        <v>2250</v>
      </c>
      <c r="E25">
        <v>16350</v>
      </c>
      <c r="G25">
        <v>5200</v>
      </c>
    </row>
    <row r="26" spans="1:7" x14ac:dyDescent="0.25">
      <c r="A26">
        <v>4028</v>
      </c>
      <c r="B26" t="s">
        <v>19</v>
      </c>
      <c r="C26">
        <v>2000</v>
      </c>
      <c r="D26">
        <v>1950</v>
      </c>
      <c r="E26">
        <v>1950</v>
      </c>
      <c r="G26">
        <v>2000</v>
      </c>
    </row>
    <row r="27" spans="1:7" x14ac:dyDescent="0.25">
      <c r="A27">
        <v>4060</v>
      </c>
      <c r="B27" t="s">
        <v>20</v>
      </c>
      <c r="C27">
        <v>30000</v>
      </c>
      <c r="D27">
        <v>0</v>
      </c>
      <c r="E27">
        <v>4980</v>
      </c>
      <c r="G27">
        <v>10000</v>
      </c>
    </row>
    <row r="28" spans="1:7" x14ac:dyDescent="0.25">
      <c r="A28">
        <v>4061</v>
      </c>
      <c r="B28" t="s">
        <v>21</v>
      </c>
      <c r="C28">
        <v>500</v>
      </c>
      <c r="D28">
        <v>0</v>
      </c>
      <c r="E28">
        <v>880</v>
      </c>
      <c r="G28">
        <v>500</v>
      </c>
    </row>
    <row r="29" spans="1:7" x14ac:dyDescent="0.25">
      <c r="A29">
        <v>4065</v>
      </c>
      <c r="B29" t="s">
        <v>22</v>
      </c>
      <c r="C29">
        <v>13000</v>
      </c>
      <c r="D29">
        <v>0</v>
      </c>
      <c r="E29">
        <v>1462</v>
      </c>
      <c r="G29">
        <v>12000</v>
      </c>
    </row>
    <row r="30" spans="1:7" x14ac:dyDescent="0.25">
      <c r="A30">
        <v>4066</v>
      </c>
      <c r="B30" t="s">
        <v>13</v>
      </c>
      <c r="C30">
        <v>250000</v>
      </c>
      <c r="D30">
        <v>162851</v>
      </c>
      <c r="E30">
        <v>31353</v>
      </c>
      <c r="G30">
        <v>240000</v>
      </c>
    </row>
    <row r="31" spans="1:7" x14ac:dyDescent="0.25">
      <c r="A31">
        <v>4310</v>
      </c>
      <c r="B31" t="s">
        <v>23</v>
      </c>
      <c r="C31">
        <v>1000</v>
      </c>
      <c r="D31">
        <v>0</v>
      </c>
      <c r="E31">
        <v>1450</v>
      </c>
      <c r="G31">
        <v>1000</v>
      </c>
    </row>
    <row r="32" spans="1:7" x14ac:dyDescent="0.25">
      <c r="A32" s="1">
        <v>4320</v>
      </c>
      <c r="B32" s="1" t="s">
        <v>24</v>
      </c>
      <c r="C32" s="1">
        <v>10000</v>
      </c>
      <c r="D32" s="1">
        <v>367</v>
      </c>
      <c r="E32" s="1">
        <v>459</v>
      </c>
      <c r="G32">
        <v>1000</v>
      </c>
    </row>
    <row r="33" spans="1:7" x14ac:dyDescent="0.25">
      <c r="C33" t="s">
        <v>64</v>
      </c>
    </row>
    <row r="34" spans="1:7" x14ac:dyDescent="0.25">
      <c r="C34" s="2">
        <f>SUM(C24,C25,C26,C27,C28,C29,C30,C31,C32)</f>
        <v>329000</v>
      </c>
      <c r="D34" s="2">
        <f>SUM(D24,D25,D26,D27,D28,D29,D30,D31,D32)</f>
        <v>181427</v>
      </c>
      <c r="E34" s="2">
        <v>155851</v>
      </c>
      <c r="G34" s="2">
        <v>291700</v>
      </c>
    </row>
    <row r="36" spans="1:7" x14ac:dyDescent="0.25">
      <c r="A36" t="s">
        <v>25</v>
      </c>
    </row>
    <row r="37" spans="1:7" x14ac:dyDescent="0.25">
      <c r="A37">
        <v>5010</v>
      </c>
      <c r="B37" t="s">
        <v>26</v>
      </c>
      <c r="C37">
        <v>2000</v>
      </c>
      <c r="D37">
        <v>4885</v>
      </c>
      <c r="E37">
        <v>4420</v>
      </c>
      <c r="G37">
        <v>2000</v>
      </c>
    </row>
    <row r="38" spans="1:7" x14ac:dyDescent="0.25">
      <c r="A38">
        <v>6070</v>
      </c>
      <c r="B38" t="s">
        <v>27</v>
      </c>
      <c r="C38">
        <v>1000</v>
      </c>
      <c r="D38">
        <v>0</v>
      </c>
      <c r="E38">
        <v>0</v>
      </c>
      <c r="G38">
        <v>1000</v>
      </c>
    </row>
    <row r="39" spans="1:7" x14ac:dyDescent="0.25">
      <c r="A39">
        <v>6110</v>
      </c>
      <c r="B39" t="s">
        <v>28</v>
      </c>
      <c r="C39">
        <v>8000</v>
      </c>
      <c r="D39">
        <v>10458</v>
      </c>
      <c r="E39">
        <v>9256</v>
      </c>
      <c r="G39">
        <v>5000</v>
      </c>
    </row>
    <row r="40" spans="1:7" x14ac:dyDescent="0.25">
      <c r="A40">
        <v>6120</v>
      </c>
      <c r="B40" t="s">
        <v>29</v>
      </c>
      <c r="C40">
        <v>2000</v>
      </c>
      <c r="D40">
        <v>2195</v>
      </c>
      <c r="E40">
        <v>0</v>
      </c>
      <c r="G40">
        <v>4000</v>
      </c>
    </row>
    <row r="41" spans="1:7" x14ac:dyDescent="0.25">
      <c r="A41">
        <v>6211</v>
      </c>
      <c r="B41" t="s">
        <v>30</v>
      </c>
      <c r="C41">
        <v>6000</v>
      </c>
      <c r="D41">
        <v>6581</v>
      </c>
      <c r="E41">
        <v>16569</v>
      </c>
      <c r="G41">
        <v>6000</v>
      </c>
    </row>
    <row r="42" spans="1:7" x14ac:dyDescent="0.25">
      <c r="A42">
        <v>6250</v>
      </c>
      <c r="B42" t="s">
        <v>31</v>
      </c>
      <c r="C42">
        <v>2400</v>
      </c>
      <c r="D42">
        <v>4800</v>
      </c>
      <c r="E42">
        <v>110</v>
      </c>
      <c r="G42">
        <v>2400</v>
      </c>
    </row>
    <row r="43" spans="1:7" x14ac:dyDescent="0.25">
      <c r="A43">
        <v>6310</v>
      </c>
      <c r="B43" t="s">
        <v>32</v>
      </c>
      <c r="C43">
        <v>8000</v>
      </c>
      <c r="D43">
        <v>8079</v>
      </c>
      <c r="E43">
        <v>8080</v>
      </c>
      <c r="G43">
        <v>8000</v>
      </c>
    </row>
    <row r="44" spans="1:7" x14ac:dyDescent="0.25">
      <c r="A44">
        <v>6570</v>
      </c>
      <c r="B44" t="s">
        <v>33</v>
      </c>
      <c r="C44">
        <v>1100</v>
      </c>
      <c r="D44">
        <v>1018</v>
      </c>
      <c r="E44">
        <v>1048</v>
      </c>
      <c r="G44">
        <v>1100</v>
      </c>
    </row>
    <row r="45" spans="1:7" x14ac:dyDescent="0.25">
      <c r="A45">
        <v>6985</v>
      </c>
      <c r="B45" t="s">
        <v>8</v>
      </c>
      <c r="C45">
        <v>5000</v>
      </c>
      <c r="D45">
        <v>0</v>
      </c>
      <c r="E45">
        <v>2112</v>
      </c>
      <c r="G45">
        <v>10000</v>
      </c>
    </row>
    <row r="46" spans="1:7" x14ac:dyDescent="0.25">
      <c r="A46" s="1">
        <v>6990</v>
      </c>
      <c r="B46" s="1" t="s">
        <v>25</v>
      </c>
      <c r="C46" s="1"/>
      <c r="D46" s="1">
        <v>836</v>
      </c>
      <c r="E46" s="1">
        <v>0</v>
      </c>
      <c r="G46">
        <v>0</v>
      </c>
    </row>
    <row r="48" spans="1:7" x14ac:dyDescent="0.25">
      <c r="C48" s="2">
        <f>SUM(C37,C38,C39,C40,C41,C42,C43,C44,C45,C46)</f>
        <v>35500</v>
      </c>
      <c r="D48" s="2">
        <v>38852</v>
      </c>
      <c r="E48" s="2">
        <v>41595</v>
      </c>
      <c r="G48" s="2">
        <v>37300</v>
      </c>
    </row>
    <row r="50" spans="1:7" x14ac:dyDescent="0.25">
      <c r="A50" t="s">
        <v>54</v>
      </c>
    </row>
    <row r="51" spans="1:7" x14ac:dyDescent="0.25">
      <c r="A51">
        <v>7210</v>
      </c>
      <c r="B51" t="s">
        <v>55</v>
      </c>
      <c r="C51">
        <v>348493</v>
      </c>
      <c r="G51">
        <v>330000</v>
      </c>
    </row>
    <row r="52" spans="1:7" x14ac:dyDescent="0.25">
      <c r="A52">
        <v>7285</v>
      </c>
      <c r="B52" t="s">
        <v>56</v>
      </c>
    </row>
    <row r="53" spans="1:7" x14ac:dyDescent="0.25">
      <c r="A53">
        <v>7330</v>
      </c>
      <c r="B53" t="s">
        <v>57</v>
      </c>
      <c r="C53">
        <v>3000</v>
      </c>
      <c r="G53">
        <v>3000</v>
      </c>
    </row>
    <row r="54" spans="1:7" x14ac:dyDescent="0.25">
      <c r="A54">
        <v>7511</v>
      </c>
      <c r="B54" t="s">
        <v>58</v>
      </c>
      <c r="C54">
        <v>110000</v>
      </c>
      <c r="G54">
        <v>110000</v>
      </c>
    </row>
    <row r="55" spans="1:7" x14ac:dyDescent="0.25">
      <c r="A55">
        <v>7570</v>
      </c>
      <c r="B55" t="s">
        <v>59</v>
      </c>
      <c r="C55">
        <v>1600</v>
      </c>
      <c r="G55">
        <v>3500</v>
      </c>
    </row>
    <row r="56" spans="1:7" x14ac:dyDescent="0.25">
      <c r="A56">
        <v>7575</v>
      </c>
      <c r="B56" t="s">
        <v>60</v>
      </c>
      <c r="C56">
        <v>20000</v>
      </c>
      <c r="G56">
        <v>18000</v>
      </c>
    </row>
    <row r="57" spans="1:7" x14ac:dyDescent="0.25">
      <c r="A57">
        <v>7612</v>
      </c>
      <c r="B57" t="s">
        <v>61</v>
      </c>
      <c r="C57">
        <v>4000</v>
      </c>
      <c r="G57">
        <v>2000</v>
      </c>
    </row>
    <row r="58" spans="1:7" x14ac:dyDescent="0.25">
      <c r="A58">
        <v>7613</v>
      </c>
      <c r="B58" t="s">
        <v>62</v>
      </c>
      <c r="C58">
        <v>12000</v>
      </c>
      <c r="G58">
        <v>5000</v>
      </c>
    </row>
    <row r="60" spans="1:7" x14ac:dyDescent="0.25">
      <c r="C60" s="2">
        <f>SUM(C49,C50,C51,C52,C53,C54,C55,C56,C57,C58)</f>
        <v>499093</v>
      </c>
      <c r="D60" t="s">
        <v>64</v>
      </c>
    </row>
    <row r="62" spans="1:7" x14ac:dyDescent="0.25">
      <c r="B62" t="s">
        <v>64</v>
      </c>
      <c r="C62" s="2" t="s">
        <v>64</v>
      </c>
    </row>
    <row r="63" spans="1:7" x14ac:dyDescent="0.25">
      <c r="B63" t="s">
        <v>66</v>
      </c>
      <c r="C63" s="2">
        <v>904724</v>
      </c>
    </row>
    <row r="64" spans="1:7" x14ac:dyDescent="0.25">
      <c r="B64" t="s">
        <v>63</v>
      </c>
      <c r="C64" s="3">
        <f>SUM(C34,C48,C60)</f>
        <v>863593</v>
      </c>
    </row>
    <row r="65" spans="2:3" x14ac:dyDescent="0.25">
      <c r="C65" t="s">
        <v>64</v>
      </c>
    </row>
    <row r="66" spans="2:3" x14ac:dyDescent="0.25">
      <c r="B66" t="s">
        <v>67</v>
      </c>
      <c r="C66" s="2">
        <f>SUM(C63-C64)</f>
        <v>41131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Gert</dc:creator>
  <cp:keywords/>
  <dc:description/>
  <cp:lastModifiedBy>Staffan Johansson</cp:lastModifiedBy>
  <cp:revision/>
  <dcterms:created xsi:type="dcterms:W3CDTF">2022-01-03T10:29:55Z</dcterms:created>
  <dcterms:modified xsi:type="dcterms:W3CDTF">2023-03-20T17:24:07Z</dcterms:modified>
  <cp:category/>
  <cp:contentStatus/>
</cp:coreProperties>
</file>